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llinghillsglencairn-my.sharepoint.com/personal/ruby_rollinghillsglencairn_onmicrosoft_com/Documents/Documents/FINANCIAL REPORTS/Financial Reports 2024/USDA Reports 2023-24/"/>
    </mc:Choice>
  </mc:AlternateContent>
  <xr:revisionPtr revIDLastSave="80" documentId="8_{78463D84-5A2A-47B5-9EE4-448713A8BECF}" xr6:coauthVersionLast="47" xr6:coauthVersionMax="47" xr10:uidLastSave="{F4AD3E45-CF49-484F-AB4A-79C4CF8A5402}"/>
  <bookViews>
    <workbookView xWindow="28695" yWindow="2565" windowWidth="15510" windowHeight="232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C49" i="1"/>
  <c r="D26" i="1"/>
  <c r="C26" i="1"/>
  <c r="D13" i="1"/>
  <c r="C13" i="1"/>
  <c r="D55" i="1" l="1"/>
  <c r="D57" i="1" s="1"/>
  <c r="C55" i="1"/>
  <c r="C57" i="1" s="1"/>
  <c r="F49" i="1" l="1"/>
  <c r="F26" i="1" l="1"/>
  <c r="F55" i="1" l="1"/>
  <c r="F13" i="1"/>
  <c r="F57" i="1" l="1"/>
  <c r="E49" i="1"/>
  <c r="E26" i="1"/>
  <c r="E13" i="1"/>
  <c r="E55" i="1" l="1"/>
  <c r="E57" i="1" s="1"/>
</calcChain>
</file>

<file path=xl/sharedStrings.xml><?xml version="1.0" encoding="utf-8"?>
<sst xmlns="http://schemas.openxmlformats.org/spreadsheetml/2006/main" count="57" uniqueCount="52">
  <si>
    <t>Assessments</t>
  </si>
  <si>
    <t>Membership Dues</t>
  </si>
  <si>
    <t>Clubhouse &amp; Pool Rental</t>
  </si>
  <si>
    <t>Hook-up Water Fees</t>
  </si>
  <si>
    <t>Water Usage Fees</t>
  </si>
  <si>
    <t>Interest Income</t>
  </si>
  <si>
    <t>Insurance</t>
  </si>
  <si>
    <t>Legal</t>
  </si>
  <si>
    <t>Real Estate Taxes</t>
  </si>
  <si>
    <t>Office Supplies</t>
  </si>
  <si>
    <t>Postage</t>
  </si>
  <si>
    <t>Telephone</t>
  </si>
  <si>
    <t>Total Grounds Expense</t>
  </si>
  <si>
    <t>Total Pool Expense</t>
  </si>
  <si>
    <t>Water</t>
  </si>
  <si>
    <t>Professional Services</t>
  </si>
  <si>
    <t>New Installation Costs</t>
  </si>
  <si>
    <t>Permits &amp; License</t>
  </si>
  <si>
    <t>Utility Tax</t>
  </si>
  <si>
    <t>Water Management</t>
  </si>
  <si>
    <t>Water Testing</t>
  </si>
  <si>
    <t>Debt Service</t>
  </si>
  <si>
    <t>Total Expenses</t>
  </si>
  <si>
    <t>BUDGET</t>
  </si>
  <si>
    <t>Total Administration &amp; Other Expense</t>
  </si>
  <si>
    <t>Administration &amp; Other</t>
  </si>
  <si>
    <t>Total Water Expense</t>
  </si>
  <si>
    <t>Total Income</t>
  </si>
  <si>
    <t>EXPENSES</t>
  </si>
  <si>
    <t>Maintenance &amp; Repair  (waterplant)</t>
  </si>
  <si>
    <t>Maintenance &amp; Repair  (distribution)</t>
  </si>
  <si>
    <t>Accounting/Audit</t>
  </si>
  <si>
    <t>ACTUAL</t>
  </si>
  <si>
    <t>Payroll &amp; Taxes</t>
  </si>
  <si>
    <t>Total Clubhouse expence</t>
  </si>
  <si>
    <t>Electric/Telephone</t>
  </si>
  <si>
    <t>Reimbursed Fees &amp; Other Fees</t>
  </si>
  <si>
    <t>Payroll &amp; Payroll Taxes</t>
  </si>
  <si>
    <t>NET GAIN/LOSS</t>
  </si>
  <si>
    <t>CASH RECEIPTS</t>
  </si>
  <si>
    <t>Recouped funds from foreclosures</t>
  </si>
  <si>
    <t>Restitution Received</t>
  </si>
  <si>
    <t>Supplies</t>
  </si>
  <si>
    <t xml:space="preserve">Miscellaneous (incl.trustee exp &amp; repair/replacement)  </t>
  </si>
  <si>
    <t>Water: Major repairs/improvement reserve fund</t>
  </si>
  <si>
    <t>Total Pier and Dock Expense</t>
  </si>
  <si>
    <t>Facilities: Major repairs/improvement fund</t>
  </si>
  <si>
    <t xml:space="preserve"> </t>
  </si>
  <si>
    <t>2022-23</t>
  </si>
  <si>
    <t>2023-24</t>
  </si>
  <si>
    <t>2024-25</t>
  </si>
  <si>
    <t>Reimbursable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</si>
</sst>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3" xfId="0" applyFont="1" applyBorder="1" applyAlignment="1">
      <alignment horizontal="center"/>
    </xf>
    <xf numFmtId="0" fontId="3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0" fontId="2" fillId="0" borderId="1" xfId="0" applyFont="1" applyBorder="1"/>
    <xf numFmtId="0" fontId="2" fillId="0" borderId="0" xfId="0" applyFont="1"/>
    <xf numFmtId="0" fontId="2" fillId="2" borderId="3" xfId="0" applyFont="1" applyFill="1" applyBorder="1"/>
    <xf numFmtId="0" fontId="2" fillId="2" borderId="1" xfId="0" applyFont="1" applyFill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0" xfId="0" applyNumberFormat="1" applyFont="1"/>
    <xf numFmtId="164" fontId="2" fillId="0" borderId="0" xfId="0" applyNumberFormat="1" applyFont="1"/>
    <xf numFmtId="164" fontId="3" fillId="0" borderId="3" xfId="0" applyNumberFormat="1" applyFont="1" applyBorder="1"/>
    <xf numFmtId="0" fontId="4" fillId="0" borderId="0" xfId="0" applyFont="1"/>
    <xf numFmtId="164" fontId="4" fillId="0" borderId="0" xfId="0" applyNumberFormat="1" applyFont="1"/>
    <xf numFmtId="164" fontId="2" fillId="3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3" fillId="3" borderId="0" xfId="0" applyNumberFormat="1" applyFont="1" applyFill="1"/>
    <xf numFmtId="164" fontId="3" fillId="3" borderId="1" xfId="0" applyNumberFormat="1" applyFont="1" applyFill="1" applyBorder="1"/>
    <xf numFmtId="164" fontId="3" fillId="3" borderId="3" xfId="0" applyNumberFormat="1" applyFont="1" applyFill="1" applyBorder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3" fillId="3" borderId="2" xfId="0" applyNumberFormat="1" applyFont="1" applyFill="1" applyBorder="1"/>
    <xf numFmtId="164" fontId="4" fillId="3" borderId="0" xfId="0" applyNumberFormat="1" applyFont="1" applyFill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4" borderId="0" xfId="0" applyFont="1" applyFill="1"/>
    <xf numFmtId="164" fontId="3" fillId="4" borderId="1" xfId="0" applyNumberFormat="1" applyFont="1" applyFill="1" applyBorder="1"/>
    <xf numFmtId="164" fontId="3" fillId="4" borderId="3" xfId="0" applyNumberFormat="1" applyFont="1" applyFill="1" applyBorder="1"/>
    <xf numFmtId="164" fontId="2" fillId="4" borderId="1" xfId="0" applyNumberFormat="1" applyFont="1" applyFill="1" applyBorder="1"/>
    <xf numFmtId="0" fontId="2" fillId="4" borderId="0" xfId="0" applyFont="1" applyFill="1"/>
    <xf numFmtId="164" fontId="3" fillId="4" borderId="2" xfId="0" applyNumberFormat="1" applyFont="1" applyFill="1" applyBorder="1"/>
    <xf numFmtId="0" fontId="4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7"/>
  <sheetViews>
    <sheetView showGridLines="0" tabSelected="1" zoomScale="130" zoomScaleNormal="130" workbookViewId="0">
      <pane ySplit="1" topLeftCell="A17" activePane="bottomLeft" state="frozen"/>
      <selection pane="bottomLeft" activeCell="E53" sqref="E53"/>
    </sheetView>
  </sheetViews>
  <sheetFormatPr defaultRowHeight="12.6" customHeight="1" x14ac:dyDescent="0.2"/>
  <cols>
    <col min="1" max="1" width="1.7109375" customWidth="1"/>
    <col min="2" max="2" width="38.42578125" customWidth="1"/>
    <col min="3" max="3" width="15.7109375" style="19" customWidth="1"/>
    <col min="4" max="4" width="15.7109375" style="20" customWidth="1"/>
    <col min="5" max="5" width="15.7109375" style="38" customWidth="1"/>
    <col min="6" max="6" width="15.7109375" style="29" customWidth="1"/>
    <col min="8" max="8" width="10.140625" bestFit="1" customWidth="1"/>
  </cols>
  <sheetData>
    <row r="1" spans="2:6" s="2" customFormat="1" ht="12.6" customHeight="1" x14ac:dyDescent="0.2">
      <c r="C1" s="1" t="s">
        <v>32</v>
      </c>
      <c r="D1" s="14" t="s">
        <v>23</v>
      </c>
      <c r="E1" s="30" t="s">
        <v>32</v>
      </c>
      <c r="F1" s="21" t="s">
        <v>23</v>
      </c>
    </row>
    <row r="2" spans="2:6" s="2" customFormat="1" ht="11.25" customHeight="1" x14ac:dyDescent="0.2">
      <c r="C2" s="3" t="s">
        <v>48</v>
      </c>
      <c r="D2" s="15" t="s">
        <v>49</v>
      </c>
      <c r="E2" s="31" t="s">
        <v>49</v>
      </c>
      <c r="F2" s="22" t="s">
        <v>50</v>
      </c>
    </row>
    <row r="3" spans="2:6" s="2" customFormat="1" ht="12.6" customHeight="1" x14ac:dyDescent="0.2">
      <c r="B3" s="4" t="s">
        <v>39</v>
      </c>
      <c r="D3" s="16"/>
      <c r="E3" s="32"/>
      <c r="F3" s="23"/>
    </row>
    <row r="4" spans="2:6" s="2" customFormat="1" ht="12.6" customHeight="1" x14ac:dyDescent="0.2">
      <c r="B4" s="5" t="s">
        <v>0</v>
      </c>
      <c r="C4" s="6">
        <v>52785</v>
      </c>
      <c r="D4" s="6">
        <v>52785</v>
      </c>
      <c r="E4" s="33">
        <v>53210</v>
      </c>
      <c r="F4" s="24">
        <v>60588</v>
      </c>
    </row>
    <row r="5" spans="2:6" s="2" customFormat="1" ht="12.6" customHeight="1" x14ac:dyDescent="0.2">
      <c r="B5" s="5" t="s">
        <v>1</v>
      </c>
      <c r="C5" s="6">
        <v>208675</v>
      </c>
      <c r="D5" s="6">
        <v>208675</v>
      </c>
      <c r="E5" s="33">
        <v>208381</v>
      </c>
      <c r="F5" s="24">
        <v>229488</v>
      </c>
    </row>
    <row r="6" spans="2:6" s="2" customFormat="1" ht="12.6" customHeight="1" x14ac:dyDescent="0.2">
      <c r="B6" s="5" t="s">
        <v>2</v>
      </c>
      <c r="C6" s="6">
        <v>2045</v>
      </c>
      <c r="D6" s="6">
        <v>2000</v>
      </c>
      <c r="E6" s="33">
        <v>3590</v>
      </c>
      <c r="F6" s="24">
        <v>3000</v>
      </c>
    </row>
    <row r="7" spans="2:6" s="2" customFormat="1" ht="12.6" customHeight="1" x14ac:dyDescent="0.2">
      <c r="B7" s="5" t="s">
        <v>3</v>
      </c>
      <c r="C7" s="6">
        <v>20000</v>
      </c>
      <c r="D7" s="6">
        <v>0</v>
      </c>
      <c r="E7" s="33">
        <v>20000</v>
      </c>
      <c r="F7" s="24">
        <v>0</v>
      </c>
    </row>
    <row r="8" spans="2:6" s="2" customFormat="1" ht="12.6" customHeight="1" x14ac:dyDescent="0.2">
      <c r="B8" s="5" t="s">
        <v>40</v>
      </c>
      <c r="C8" s="6">
        <v>20000</v>
      </c>
      <c r="D8" s="6">
        <v>0</v>
      </c>
      <c r="E8" s="33">
        <v>0</v>
      </c>
      <c r="F8" s="24">
        <v>0</v>
      </c>
    </row>
    <row r="9" spans="2:6" s="2" customFormat="1" ht="12.6" customHeight="1" x14ac:dyDescent="0.2">
      <c r="B9" s="5" t="s">
        <v>36</v>
      </c>
      <c r="C9" s="6">
        <v>10680.71</v>
      </c>
      <c r="D9" s="6">
        <v>6900</v>
      </c>
      <c r="E9" s="33">
        <v>5283.14</v>
      </c>
      <c r="F9" s="24">
        <v>6000</v>
      </c>
    </row>
    <row r="10" spans="2:6" s="2" customFormat="1" ht="12.6" customHeight="1" x14ac:dyDescent="0.2">
      <c r="B10" s="5" t="s">
        <v>4</v>
      </c>
      <c r="C10" s="6">
        <v>308410.94</v>
      </c>
      <c r="D10" s="6">
        <v>299000</v>
      </c>
      <c r="E10" s="33">
        <v>309864.09999999998</v>
      </c>
      <c r="F10" s="24">
        <v>349440</v>
      </c>
    </row>
    <row r="11" spans="2:6" s="2" customFormat="1" ht="12.6" customHeight="1" x14ac:dyDescent="0.2">
      <c r="B11" s="5" t="s">
        <v>5</v>
      </c>
      <c r="C11" s="6">
        <v>156.6</v>
      </c>
      <c r="D11" s="6">
        <v>148</v>
      </c>
      <c r="E11" s="33">
        <v>3937.58</v>
      </c>
      <c r="F11" s="24">
        <v>2000</v>
      </c>
    </row>
    <row r="12" spans="2:6" s="2" customFormat="1" ht="12.6" customHeight="1" x14ac:dyDescent="0.2">
      <c r="B12" s="5" t="s">
        <v>41</v>
      </c>
      <c r="C12" s="18">
        <v>208.99</v>
      </c>
      <c r="D12" s="18">
        <v>192</v>
      </c>
      <c r="E12" s="34">
        <v>160.46</v>
      </c>
      <c r="F12" s="25">
        <v>192</v>
      </c>
    </row>
    <row r="13" spans="2:6" s="9" customFormat="1" ht="12.6" customHeight="1" x14ac:dyDescent="0.2">
      <c r="B13" s="8" t="s">
        <v>27</v>
      </c>
      <c r="C13" s="12">
        <f>SUM(C4:C12)</f>
        <v>622962.24</v>
      </c>
      <c r="D13" s="12">
        <f>SUM(D4:D12)</f>
        <v>569700</v>
      </c>
      <c r="E13" s="35">
        <f>SUM(E4:E12)</f>
        <v>604426.27999999991</v>
      </c>
      <c r="F13" s="26">
        <f>SUM(F4:F12)</f>
        <v>650708</v>
      </c>
    </row>
    <row r="14" spans="2:6" s="9" customFormat="1" ht="10.5" customHeight="1" x14ac:dyDescent="0.2">
      <c r="D14" s="17"/>
      <c r="E14" s="36"/>
      <c r="F14" s="27"/>
    </row>
    <row r="15" spans="2:6" s="2" customFormat="1" ht="12.6" customHeight="1" x14ac:dyDescent="0.2">
      <c r="B15" s="4" t="s">
        <v>28</v>
      </c>
      <c r="D15" s="16"/>
      <c r="E15" s="32"/>
      <c r="F15" s="23"/>
    </row>
    <row r="16" spans="2:6" s="2" customFormat="1" ht="12.6" customHeight="1" x14ac:dyDescent="0.2">
      <c r="B16" s="10" t="s">
        <v>25</v>
      </c>
      <c r="D16" s="16"/>
      <c r="E16" s="32"/>
      <c r="F16" s="23"/>
    </row>
    <row r="17" spans="2:6" s="2" customFormat="1" ht="12.6" customHeight="1" x14ac:dyDescent="0.2">
      <c r="B17" s="5" t="s">
        <v>31</v>
      </c>
      <c r="C17" s="6">
        <v>7950</v>
      </c>
      <c r="D17" s="6">
        <v>12000</v>
      </c>
      <c r="E17" s="33">
        <v>10989.02</v>
      </c>
      <c r="F17" s="24">
        <v>12000</v>
      </c>
    </row>
    <row r="18" spans="2:6" s="2" customFormat="1" ht="12.6" customHeight="1" x14ac:dyDescent="0.2">
      <c r="B18" s="5" t="s">
        <v>6</v>
      </c>
      <c r="C18" s="6">
        <v>17179.63</v>
      </c>
      <c r="D18" s="6">
        <v>17700</v>
      </c>
      <c r="E18" s="33">
        <v>17564.88</v>
      </c>
      <c r="F18" s="24">
        <v>18200</v>
      </c>
    </row>
    <row r="19" spans="2:6" s="2" customFormat="1" ht="12.6" customHeight="1" x14ac:dyDescent="0.2">
      <c r="B19" s="5" t="s">
        <v>7</v>
      </c>
      <c r="C19" s="6">
        <v>2454.5</v>
      </c>
      <c r="D19" s="6">
        <v>600</v>
      </c>
      <c r="E19" s="33">
        <v>0</v>
      </c>
      <c r="F19" s="24">
        <v>600</v>
      </c>
    </row>
    <row r="20" spans="2:6" s="2" customFormat="1" ht="12.6" customHeight="1" x14ac:dyDescent="0.2">
      <c r="B20" s="5" t="s">
        <v>8</v>
      </c>
      <c r="C20" s="6">
        <v>1941.91</v>
      </c>
      <c r="D20" s="6">
        <v>2100</v>
      </c>
      <c r="E20" s="33">
        <v>2071.2199999999998</v>
      </c>
      <c r="F20" s="24">
        <v>2200</v>
      </c>
    </row>
    <row r="21" spans="2:6" s="2" customFormat="1" ht="12.6" customHeight="1" x14ac:dyDescent="0.2">
      <c r="B21" s="5" t="s">
        <v>43</v>
      </c>
      <c r="C21" s="6">
        <v>8331.9</v>
      </c>
      <c r="D21" s="6">
        <v>6500</v>
      </c>
      <c r="E21" s="33">
        <v>4247.46</v>
      </c>
      <c r="F21" s="24">
        <v>6900</v>
      </c>
    </row>
    <row r="22" spans="2:6" s="2" customFormat="1" ht="12.6" customHeight="1" x14ac:dyDescent="0.2">
      <c r="B22" s="5" t="s">
        <v>9</v>
      </c>
      <c r="C22" s="6">
        <v>1316.11</v>
      </c>
      <c r="D22" s="6">
        <v>3500</v>
      </c>
      <c r="E22" s="33">
        <v>1705.95</v>
      </c>
      <c r="F22" s="24">
        <v>3500</v>
      </c>
    </row>
    <row r="23" spans="2:6" s="2" customFormat="1" ht="12.6" customHeight="1" x14ac:dyDescent="0.2">
      <c r="B23" s="5" t="s">
        <v>33</v>
      </c>
      <c r="C23" s="6">
        <v>55303.06</v>
      </c>
      <c r="D23" s="6">
        <v>60800</v>
      </c>
      <c r="E23" s="33">
        <v>59045.919999999998</v>
      </c>
      <c r="F23" s="24">
        <v>67200</v>
      </c>
    </row>
    <row r="24" spans="2:6" s="2" customFormat="1" ht="12.6" customHeight="1" x14ac:dyDescent="0.2">
      <c r="B24" s="5" t="s">
        <v>10</v>
      </c>
      <c r="C24" s="6">
        <v>3671.7</v>
      </c>
      <c r="D24" s="6">
        <v>4200</v>
      </c>
      <c r="E24" s="33">
        <v>4410.4799999999996</v>
      </c>
      <c r="F24" s="24">
        <v>4300</v>
      </c>
    </row>
    <row r="25" spans="2:6" s="2" customFormat="1" ht="12.6" customHeight="1" thickBot="1" x14ac:dyDescent="0.25">
      <c r="B25" s="5" t="s">
        <v>11</v>
      </c>
      <c r="C25" s="7">
        <v>2991.13</v>
      </c>
      <c r="D25" s="7">
        <v>3400</v>
      </c>
      <c r="E25" s="37">
        <v>3137.03</v>
      </c>
      <c r="F25" s="28">
        <v>4100</v>
      </c>
    </row>
    <row r="26" spans="2:6" s="9" customFormat="1" ht="12.6" customHeight="1" x14ac:dyDescent="0.2">
      <c r="B26" s="8" t="s">
        <v>24</v>
      </c>
      <c r="C26" s="12">
        <f>SUM(C17:C25)</f>
        <v>101139.94</v>
      </c>
      <c r="D26" s="12">
        <f>SUM(D17:D25)</f>
        <v>110800</v>
      </c>
      <c r="E26" s="35">
        <f>SUM(E17:E25)</f>
        <v>103171.95999999999</v>
      </c>
      <c r="F26" s="26">
        <f>SUM(F17:F25)</f>
        <v>119000</v>
      </c>
    </row>
    <row r="27" spans="2:6" s="9" customFormat="1" ht="10.5" customHeight="1" x14ac:dyDescent="0.2">
      <c r="D27" s="17"/>
      <c r="E27" s="36"/>
      <c r="F27" s="27"/>
    </row>
    <row r="28" spans="2:6" s="2" customFormat="1" ht="12.6" customHeight="1" x14ac:dyDescent="0.2">
      <c r="B28" s="11" t="s">
        <v>34</v>
      </c>
      <c r="C28" s="12">
        <v>4185.5</v>
      </c>
      <c r="D28" s="12">
        <v>6965</v>
      </c>
      <c r="E28" s="35">
        <v>4645.13</v>
      </c>
      <c r="F28" s="26">
        <v>7000</v>
      </c>
    </row>
    <row r="29" spans="2:6" s="9" customFormat="1" ht="10.5" customHeight="1" x14ac:dyDescent="0.2">
      <c r="D29" s="17" t="s">
        <v>47</v>
      </c>
      <c r="E29" s="36"/>
      <c r="F29" s="27" t="s">
        <v>47</v>
      </c>
    </row>
    <row r="30" spans="2:6" s="2" customFormat="1" ht="12.6" customHeight="1" x14ac:dyDescent="0.2">
      <c r="B30" s="11" t="s">
        <v>45</v>
      </c>
      <c r="C30" s="12">
        <v>9456.93</v>
      </c>
      <c r="D30" s="12">
        <v>8300</v>
      </c>
      <c r="E30" s="35">
        <v>9017.41</v>
      </c>
      <c r="F30" s="26">
        <v>9000</v>
      </c>
    </row>
    <row r="31" spans="2:6" s="9" customFormat="1" ht="10.5" customHeight="1" x14ac:dyDescent="0.2">
      <c r="D31" s="17"/>
      <c r="E31" s="36" t="s">
        <v>47</v>
      </c>
      <c r="F31" s="27"/>
    </row>
    <row r="32" spans="2:6" s="2" customFormat="1" ht="12.6" customHeight="1" x14ac:dyDescent="0.2">
      <c r="B32" s="11" t="s">
        <v>12</v>
      </c>
      <c r="C32" s="12">
        <v>18323.54</v>
      </c>
      <c r="D32" s="12">
        <v>19835</v>
      </c>
      <c r="E32" s="35">
        <v>18221.88</v>
      </c>
      <c r="F32" s="26">
        <v>20500</v>
      </c>
    </row>
    <row r="33" spans="2:6" s="9" customFormat="1" ht="10.5" customHeight="1" x14ac:dyDescent="0.2">
      <c r="D33" s="17"/>
      <c r="E33" s="36"/>
      <c r="F33" s="27"/>
    </row>
    <row r="34" spans="2:6" s="2" customFormat="1" ht="12.6" customHeight="1" x14ac:dyDescent="0.2">
      <c r="B34" s="11" t="s">
        <v>13</v>
      </c>
      <c r="C34" s="12">
        <v>39713.300000000003</v>
      </c>
      <c r="D34" s="12">
        <v>35426.160000000003</v>
      </c>
      <c r="E34" s="35">
        <v>35426.160000000003</v>
      </c>
      <c r="F34" s="26">
        <v>59550</v>
      </c>
    </row>
    <row r="35" spans="2:6" s="9" customFormat="1" ht="9.75" customHeight="1" x14ac:dyDescent="0.2">
      <c r="D35" s="17"/>
      <c r="E35" s="36"/>
      <c r="F35" s="27"/>
    </row>
    <row r="36" spans="2:6" s="2" customFormat="1" ht="12.6" customHeight="1" x14ac:dyDescent="0.2">
      <c r="B36" s="10" t="s">
        <v>14</v>
      </c>
      <c r="D36" s="16"/>
      <c r="E36" s="32"/>
      <c r="F36" s="23"/>
    </row>
    <row r="37" spans="2:6" s="2" customFormat="1" ht="12.6" customHeight="1" x14ac:dyDescent="0.2">
      <c r="B37" s="5" t="s">
        <v>29</v>
      </c>
      <c r="C37" s="6">
        <v>11071.85</v>
      </c>
      <c r="D37" s="6">
        <v>12000</v>
      </c>
      <c r="E37" s="33">
        <v>16464.07</v>
      </c>
      <c r="F37" s="24">
        <v>16000</v>
      </c>
    </row>
    <row r="38" spans="2:6" s="2" customFormat="1" ht="12.6" customHeight="1" x14ac:dyDescent="0.2">
      <c r="B38" s="5" t="s">
        <v>30</v>
      </c>
      <c r="C38" s="6">
        <v>18121.400000000001</v>
      </c>
      <c r="D38" s="6">
        <v>8000</v>
      </c>
      <c r="E38" s="33">
        <v>7555.61</v>
      </c>
      <c r="F38" s="24">
        <v>13000</v>
      </c>
    </row>
    <row r="39" spans="2:6" s="2" customFormat="1" ht="12.6" customHeight="1" x14ac:dyDescent="0.2">
      <c r="B39" s="5" t="s">
        <v>16</v>
      </c>
      <c r="C39" s="6">
        <v>1028.67</v>
      </c>
      <c r="D39" s="6">
        <v>0</v>
      </c>
      <c r="E39" s="33">
        <v>4941.6899999999996</v>
      </c>
      <c r="F39" s="24">
        <v>0</v>
      </c>
    </row>
    <row r="40" spans="2:6" s="2" customFormat="1" ht="12.6" customHeight="1" x14ac:dyDescent="0.2">
      <c r="B40" s="5" t="s">
        <v>15</v>
      </c>
      <c r="C40" s="6">
        <v>0</v>
      </c>
      <c r="D40" s="6">
        <v>3000</v>
      </c>
      <c r="E40" s="33">
        <v>0</v>
      </c>
      <c r="F40" s="24">
        <v>3000</v>
      </c>
    </row>
    <row r="41" spans="2:6" s="2" customFormat="1" ht="12.6" customHeight="1" x14ac:dyDescent="0.2">
      <c r="B41" s="5" t="s">
        <v>37</v>
      </c>
      <c r="C41" s="6">
        <v>12279.38</v>
      </c>
      <c r="D41" s="6">
        <v>13800</v>
      </c>
      <c r="E41" s="33">
        <v>13246.2</v>
      </c>
      <c r="F41" s="24">
        <v>15800</v>
      </c>
    </row>
    <row r="42" spans="2:6" s="2" customFormat="1" ht="12.6" customHeight="1" x14ac:dyDescent="0.2">
      <c r="B42" s="5" t="s">
        <v>17</v>
      </c>
      <c r="C42" s="6">
        <v>2951.6</v>
      </c>
      <c r="D42" s="6">
        <v>1000</v>
      </c>
      <c r="E42" s="33">
        <v>745.6</v>
      </c>
      <c r="F42" s="24">
        <v>1000</v>
      </c>
    </row>
    <row r="43" spans="2:6" s="2" customFormat="1" ht="12.6" customHeight="1" x14ac:dyDescent="0.2">
      <c r="B43" s="5" t="s">
        <v>42</v>
      </c>
      <c r="C43" s="6">
        <v>15552.26</v>
      </c>
      <c r="D43" s="6">
        <v>16500</v>
      </c>
      <c r="E43" s="33">
        <v>6127.08</v>
      </c>
      <c r="F43" s="24">
        <v>18358</v>
      </c>
    </row>
    <row r="44" spans="2:6" s="2" customFormat="1" ht="12.6" customHeight="1" x14ac:dyDescent="0.2">
      <c r="B44" s="5" t="s">
        <v>35</v>
      </c>
      <c r="C44" s="6">
        <v>20062.53</v>
      </c>
      <c r="D44" s="6">
        <v>21000</v>
      </c>
      <c r="E44" s="33">
        <v>13486.46</v>
      </c>
      <c r="F44" s="24">
        <v>19000</v>
      </c>
    </row>
    <row r="45" spans="2:6" s="2" customFormat="1" ht="12.6" customHeight="1" x14ac:dyDescent="0.2">
      <c r="B45" s="5" t="s">
        <v>18</v>
      </c>
      <c r="C45" s="6">
        <v>15699.34</v>
      </c>
      <c r="D45" s="6">
        <v>15000</v>
      </c>
      <c r="E45" s="33">
        <v>15928.9</v>
      </c>
      <c r="F45" s="24">
        <v>17500</v>
      </c>
    </row>
    <row r="46" spans="2:6" s="2" customFormat="1" ht="12.6" customHeight="1" x14ac:dyDescent="0.2">
      <c r="B46" s="5" t="s">
        <v>51</v>
      </c>
      <c r="C46" s="6">
        <v>0</v>
      </c>
      <c r="D46" s="6">
        <v>0</v>
      </c>
      <c r="E46" s="33">
        <v>438.48</v>
      </c>
      <c r="F46" s="24">
        <v>0</v>
      </c>
    </row>
    <row r="47" spans="2:6" s="2" customFormat="1" ht="12.6" customHeight="1" x14ac:dyDescent="0.2">
      <c r="B47" s="5" t="s">
        <v>19</v>
      </c>
      <c r="C47" s="6">
        <v>16832.64</v>
      </c>
      <c r="D47" s="6">
        <v>18000</v>
      </c>
      <c r="E47" s="33">
        <v>16898.47</v>
      </c>
      <c r="F47" s="24">
        <v>48000</v>
      </c>
    </row>
    <row r="48" spans="2:6" s="2" customFormat="1" ht="12.6" customHeight="1" thickBot="1" x14ac:dyDescent="0.25">
      <c r="B48" s="5" t="s">
        <v>20</v>
      </c>
      <c r="C48" s="7">
        <v>4994.8100000000004</v>
      </c>
      <c r="D48" s="7">
        <v>4000</v>
      </c>
      <c r="E48" s="37">
        <v>2187.3000000000002</v>
      </c>
      <c r="F48" s="28">
        <v>16000</v>
      </c>
    </row>
    <row r="49" spans="2:6" s="9" customFormat="1" ht="12.6" customHeight="1" x14ac:dyDescent="0.2">
      <c r="B49" s="8" t="s">
        <v>26</v>
      </c>
      <c r="C49" s="12">
        <f>SUM(C37:C48)</f>
        <v>118594.48</v>
      </c>
      <c r="D49" s="12">
        <f>SUM(D37:D48)</f>
        <v>112300</v>
      </c>
      <c r="E49" s="35">
        <f>SUM(E37:E48)</f>
        <v>98019.86</v>
      </c>
      <c r="F49" s="26">
        <f>SUM(F37:F48)</f>
        <v>167658</v>
      </c>
    </row>
    <row r="50" spans="2:6" s="9" customFormat="1" ht="10.5" customHeight="1" x14ac:dyDescent="0.2">
      <c r="D50" s="17"/>
      <c r="E50" s="36"/>
      <c r="F50" s="27"/>
    </row>
    <row r="51" spans="2:6" s="9" customFormat="1" ht="12.6" customHeight="1" x14ac:dyDescent="0.2">
      <c r="B51" s="10" t="s">
        <v>21</v>
      </c>
      <c r="C51" s="12">
        <v>46080</v>
      </c>
      <c r="D51" s="12">
        <v>54000</v>
      </c>
      <c r="E51" s="35">
        <v>46080</v>
      </c>
      <c r="F51" s="26">
        <v>58000</v>
      </c>
    </row>
    <row r="52" spans="2:6" s="9" customFormat="1" ht="12.6" customHeight="1" x14ac:dyDescent="0.2">
      <c r="B52" s="10" t="s">
        <v>46</v>
      </c>
      <c r="C52" s="12">
        <v>117840</v>
      </c>
      <c r="D52" s="12">
        <v>81000</v>
      </c>
      <c r="E52" s="35">
        <v>81000</v>
      </c>
      <c r="F52" s="26">
        <v>120000</v>
      </c>
    </row>
    <row r="53" spans="2:6" s="9" customFormat="1" ht="12.6" customHeight="1" x14ac:dyDescent="0.2">
      <c r="B53" s="11" t="s">
        <v>44</v>
      </c>
      <c r="C53" s="12">
        <v>120000</v>
      </c>
      <c r="D53" s="12">
        <v>120000</v>
      </c>
      <c r="E53" s="35">
        <v>120000</v>
      </c>
      <c r="F53" s="26">
        <v>90000</v>
      </c>
    </row>
    <row r="54" spans="2:6" s="9" customFormat="1" ht="10.5" customHeight="1" x14ac:dyDescent="0.2">
      <c r="D54" s="17"/>
      <c r="E54" s="36"/>
      <c r="F54" s="27"/>
    </row>
    <row r="55" spans="2:6" s="9" customFormat="1" ht="12.6" customHeight="1" x14ac:dyDescent="0.2">
      <c r="B55" s="8" t="s">
        <v>22</v>
      </c>
      <c r="C55" s="12">
        <f>C26+C28+C30+C32+C34+C49+C51+C52+C53</f>
        <v>575333.68999999994</v>
      </c>
      <c r="D55" s="12">
        <f>D26+D28+D30+D32+D34+D49+D51+D52+D53</f>
        <v>548626.16</v>
      </c>
      <c r="E55" s="35">
        <f>E26+E28+E30+E32+E34+E49+E51+E52+E53</f>
        <v>515582.4</v>
      </c>
      <c r="F55" s="26">
        <f>F26+F28+F30+F32+F34+F49+F51+F52+F53</f>
        <v>650708</v>
      </c>
    </row>
    <row r="56" spans="2:6" s="9" customFormat="1" ht="12.6" customHeight="1" x14ac:dyDescent="0.2">
      <c r="D56" s="17"/>
      <c r="E56" s="36"/>
      <c r="F56" s="27"/>
    </row>
    <row r="57" spans="2:6" s="9" customFormat="1" ht="12.6" customHeight="1" x14ac:dyDescent="0.2">
      <c r="B57" s="13" t="s">
        <v>38</v>
      </c>
      <c r="C57" s="12">
        <f>C13-C55</f>
        <v>47628.550000000047</v>
      </c>
      <c r="D57" s="12">
        <f>D13-D55</f>
        <v>21073.839999999967</v>
      </c>
      <c r="E57" s="35">
        <f>E13-E55</f>
        <v>88843.879999999888</v>
      </c>
      <c r="F57" s="26">
        <f>F13-F55</f>
        <v>0</v>
      </c>
    </row>
  </sheetData>
  <phoneticPr fontId="1" type="noConversion"/>
  <pageMargins left="0" right="0" top="1.05" bottom="0.1" header="0.33" footer="0"/>
  <pageSetup orientation="portrait" r:id="rId1"/>
  <headerFooter alignWithMargins="0">
    <oddHeader>&amp;C&amp;"Arial,Bold"&amp;11ROLLING HILLS-GLENCAIRN COMMUNITY SERVICE, INC.
STATEMENT OF BUDGET, INCOME, AND EQUITY 
2022-23 &amp; 2024-25 YEAR END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2" workbookViewId="0">
      <selection activeCell="I22" sqref="I2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Rolling Hills-Glencairn Community Service,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Wiley</dc:creator>
  <cp:lastModifiedBy>Ruby Hall</cp:lastModifiedBy>
  <cp:lastPrinted>2024-09-06T00:06:57Z</cp:lastPrinted>
  <dcterms:created xsi:type="dcterms:W3CDTF">2006-09-02T16:03:16Z</dcterms:created>
  <dcterms:modified xsi:type="dcterms:W3CDTF">2024-09-06T00:07:28Z</dcterms:modified>
</cp:coreProperties>
</file>